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maken/Desktop/佐賀吹奏楽/"/>
    </mc:Choice>
  </mc:AlternateContent>
  <xr:revisionPtr revIDLastSave="0" documentId="8_{F2099AD8-0552-EA4F-B57F-ABBC95160EF2}" xr6:coauthVersionLast="47" xr6:coauthVersionMax="47" xr10:uidLastSave="{00000000-0000-0000-0000-000000000000}"/>
  <bookViews>
    <workbookView xWindow="5600" yWindow="1400" windowWidth="19420" windowHeight="10560" xr2:uid="{FC773E39-671E-4106-A4F2-8D9DBEC15674}"/>
  </bookViews>
  <sheets>
    <sheet name="4年度進行表 (正式)" sheetId="1" r:id="rId1"/>
  </sheets>
  <externalReferences>
    <externalReference r:id="rId2"/>
  </externalReferences>
  <definedNames>
    <definedName name="_xlnm.Print_Area" localSheetId="0">'4年度進行表 (正式)'!$A$1:$K$30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8" i="1"/>
  <c r="C18" i="1"/>
  <c r="B18" i="1"/>
  <c r="E16" i="1"/>
  <c r="D15" i="1"/>
  <c r="C15" i="1"/>
  <c r="B15" i="1"/>
  <c r="D13" i="1"/>
  <c r="C13" i="1"/>
  <c r="B13" i="1"/>
  <c r="O12" i="1"/>
  <c r="N12" i="1"/>
  <c r="D12" i="1"/>
  <c r="C12" i="1"/>
  <c r="B12" i="1"/>
  <c r="O11" i="1"/>
  <c r="N11" i="1"/>
  <c r="D11" i="1"/>
  <c r="C11" i="1"/>
  <c r="B11" i="1"/>
  <c r="O10" i="1"/>
  <c r="N10" i="1"/>
  <c r="D10" i="1"/>
  <c r="C10" i="1"/>
  <c r="B10" i="1"/>
  <c r="O9" i="1"/>
  <c r="N9" i="1"/>
  <c r="D8" i="1"/>
  <c r="C8" i="1"/>
  <c r="B8" i="1"/>
  <c r="H6" i="1"/>
  <c r="J8" i="1" s="1"/>
  <c r="H2" i="1"/>
  <c r="K8" i="1" l="1"/>
  <c r="J10" i="1" s="1"/>
  <c r="H8" i="1"/>
  <c r="G8" i="1" s="1"/>
  <c r="F8" i="1" s="1"/>
  <c r="E8" i="1" s="1"/>
  <c r="K10" i="1" l="1"/>
  <c r="J11" i="1" s="1"/>
  <c r="H10" i="1"/>
  <c r="G10" i="1" s="1"/>
  <c r="F10" i="1" s="1"/>
  <c r="E10" i="1" s="1"/>
  <c r="K11" i="1" l="1"/>
  <c r="J12" i="1" s="1"/>
  <c r="H11" i="1"/>
  <c r="G11" i="1" s="1"/>
  <c r="F11" i="1" s="1"/>
  <c r="E11" i="1" s="1"/>
  <c r="K12" i="1" l="1"/>
  <c r="J13" i="1" s="1"/>
  <c r="H12" i="1"/>
  <c r="G12" i="1" s="1"/>
  <c r="F12" i="1" s="1"/>
  <c r="E12" i="1" s="1"/>
  <c r="K13" i="1" l="1"/>
  <c r="J15" i="1" s="1"/>
  <c r="H13" i="1"/>
  <c r="G13" i="1" s="1"/>
  <c r="F13" i="1" s="1"/>
  <c r="E13" i="1" s="1"/>
  <c r="K15" i="1" l="1"/>
  <c r="G16" i="1" s="1"/>
  <c r="I16" i="1" s="1"/>
  <c r="J18" i="1" s="1"/>
  <c r="H15" i="1"/>
  <c r="G15" i="1" s="1"/>
  <c r="F15" i="1" s="1"/>
  <c r="E15" i="1" s="1"/>
  <c r="K18" i="1" l="1"/>
  <c r="J19" i="1" s="1"/>
  <c r="H18" i="1"/>
  <c r="G18" i="1" s="1"/>
  <c r="F18" i="1" s="1"/>
  <c r="E18" i="1" s="1"/>
  <c r="K19" i="1" l="1"/>
  <c r="G20" i="1" s="1"/>
  <c r="H19" i="1"/>
  <c r="G19" i="1" s="1"/>
  <c r="F19" i="1" s="1"/>
  <c r="E19" i="1" s="1"/>
</calcChain>
</file>

<file path=xl/sharedStrings.xml><?xml version="1.0" encoding="utf-8"?>
<sst xmlns="http://schemas.openxmlformats.org/spreadsheetml/2006/main" count="42" uniqueCount="30">
  <si>
    <t>令和4年度　第46回　佐賀県マーチングフェスティバル進行表</t>
    <rPh sb="0" eb="2">
      <t>レイワ</t>
    </rPh>
    <rPh sb="3" eb="5">
      <t>ネンド</t>
    </rPh>
    <rPh sb="5" eb="7">
      <t>ヘイネンド</t>
    </rPh>
    <rPh sb="6" eb="7">
      <t>ダイ</t>
    </rPh>
    <rPh sb="9" eb="10">
      <t>カイ</t>
    </rPh>
    <rPh sb="11" eb="14">
      <t>サガケン</t>
    </rPh>
    <rPh sb="26" eb="28">
      <t>シンコウ</t>
    </rPh>
    <rPh sb="28" eb="29">
      <t>ヒョウ</t>
    </rPh>
    <phoneticPr fontId="2"/>
  </si>
  <si>
    <t>出演順</t>
    <rPh sb="0" eb="2">
      <t>シュツエン</t>
    </rPh>
    <rPh sb="2" eb="3">
      <t>ジュン</t>
    </rPh>
    <phoneticPr fontId="2"/>
  </si>
  <si>
    <t>出演団体名</t>
    <rPh sb="0" eb="2">
      <t>シュツエン</t>
    </rPh>
    <rPh sb="2" eb="4">
      <t>ダンタイ</t>
    </rPh>
    <rPh sb="4" eb="5">
      <t>メイ</t>
    </rPh>
    <phoneticPr fontId="2"/>
  </si>
  <si>
    <t>フロア確認</t>
    <rPh sb="3" eb="5">
      <t>カクニン</t>
    </rPh>
    <phoneticPr fontId="2"/>
  </si>
  <si>
    <t>受付</t>
    <rPh sb="0" eb="2">
      <t>ウケツケ</t>
    </rPh>
    <phoneticPr fontId="2"/>
  </si>
  <si>
    <t>団体集合</t>
    <rPh sb="0" eb="2">
      <t>ダンタイ</t>
    </rPh>
    <rPh sb="2" eb="4">
      <t>シュウゴウ</t>
    </rPh>
    <phoneticPr fontId="2"/>
  </si>
  <si>
    <t>音出し時間</t>
    <rPh sb="0" eb="1">
      <t>オト</t>
    </rPh>
    <rPh sb="1" eb="2">
      <t>ダ</t>
    </rPh>
    <rPh sb="3" eb="5">
      <t>ジカン</t>
    </rPh>
    <phoneticPr fontId="2"/>
  </si>
  <si>
    <t>場所</t>
    <rPh sb="0" eb="2">
      <t>バショ</t>
    </rPh>
    <phoneticPr fontId="2"/>
  </si>
  <si>
    <t>演奏時間</t>
    <rPh sb="0" eb="2">
      <t>エンソウ</t>
    </rPh>
    <rPh sb="2" eb="4">
      <t>ジカン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</si>
  <si>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</si>
  <si>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</si>
  <si>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団体集合後に写真撮影</t>
    <rPh sb="0" eb="2">
      <t>ダンタイ</t>
    </rPh>
    <rPh sb="2" eb="4">
      <t>シュウゴウ</t>
    </rPh>
    <rPh sb="4" eb="5">
      <t>ゴ</t>
    </rPh>
    <rPh sb="6" eb="8">
      <t>シャシン</t>
    </rPh>
    <rPh sb="8" eb="10">
      <t>サツエイ</t>
    </rPh>
    <phoneticPr fontId="2"/>
  </si>
  <si>
    <t>Ａ　柔道場</t>
    <rPh sb="2" eb="5">
      <t>ジュウドウジョウ</t>
    </rPh>
    <phoneticPr fontId="2"/>
  </si>
  <si>
    <t>Ｂ　剣道場</t>
    <rPh sb="2" eb="5">
      <t>ケンドウジョウ</t>
    </rPh>
    <phoneticPr fontId="2"/>
  </si>
  <si>
    <t>開場</t>
    <rPh sb="0" eb="2">
      <t>カイジョウ</t>
    </rPh>
    <phoneticPr fontId="2"/>
  </si>
  <si>
    <t>開会式</t>
    <rPh sb="0" eb="3">
      <t>カイカイシキ</t>
    </rPh>
    <phoneticPr fontId="2"/>
  </si>
  <si>
    <t>中学校　規定の部</t>
    <rPh sb="0" eb="1">
      <t>チュウ</t>
    </rPh>
    <rPh sb="1" eb="3">
      <t>ガッコウ</t>
    </rPh>
    <rPh sb="4" eb="6">
      <t>キテイ</t>
    </rPh>
    <rPh sb="7" eb="8">
      <t>ブ</t>
    </rPh>
    <phoneticPr fontId="2"/>
  </si>
  <si>
    <t>A</t>
  </si>
  <si>
    <t>音だし時間</t>
    <rPh sb="0" eb="1">
      <t>オト</t>
    </rPh>
    <rPh sb="3" eb="5">
      <t>ジカン</t>
    </rPh>
    <phoneticPr fontId="2"/>
  </si>
  <si>
    <t>分回し</t>
    <rPh sb="0" eb="1">
      <t>フン</t>
    </rPh>
    <rPh sb="1" eb="2">
      <t>マワ</t>
    </rPh>
    <phoneticPr fontId="2"/>
  </si>
  <si>
    <t>高等学校　規定の部</t>
    <rPh sb="0" eb="2">
      <t>コウトウ</t>
    </rPh>
    <rPh sb="2" eb="4">
      <t>ガッコウ</t>
    </rPh>
    <rPh sb="5" eb="7">
      <t>キテイ</t>
    </rPh>
    <rPh sb="8" eb="9">
      <t>ブ</t>
    </rPh>
    <phoneticPr fontId="2"/>
  </si>
  <si>
    <t>高等学校 規定の部</t>
    <rPh sb="0" eb="2">
      <t>コウトウ</t>
    </rPh>
    <rPh sb="2" eb="4">
      <t>ガッコウ</t>
    </rPh>
    <rPh sb="5" eb="7">
      <t>キテイ</t>
    </rPh>
    <rPh sb="8" eb="9">
      <t>ブ</t>
    </rPh>
    <phoneticPr fontId="2"/>
  </si>
  <si>
    <t>B</t>
  </si>
  <si>
    <t>小学校　バンドの部</t>
    <rPh sb="0" eb="3">
      <t>ショウガッコウ</t>
    </rPh>
    <rPh sb="8" eb="9">
      <t>ブ</t>
    </rPh>
    <phoneticPr fontId="2"/>
  </si>
  <si>
    <t>フェスティバルの部</t>
    <rPh sb="8" eb="9">
      <t>ブ</t>
    </rPh>
    <phoneticPr fontId="2"/>
  </si>
  <si>
    <t>小学校バンドの部</t>
    <rPh sb="0" eb="3">
      <t>ショウガッコウ</t>
    </rPh>
    <rPh sb="7" eb="8">
      <t>ブ</t>
    </rPh>
    <phoneticPr fontId="2"/>
  </si>
  <si>
    <t>休        憩</t>
    <rPh sb="0" eb="1">
      <t>キュウ</t>
    </rPh>
    <rPh sb="9" eb="10">
      <t>イコイ</t>
    </rPh>
    <phoneticPr fontId="2"/>
  </si>
  <si>
    <t>～</t>
    <phoneticPr fontId="2"/>
  </si>
  <si>
    <t>閉会アナウンス</t>
    <rPh sb="0" eb="2">
      <t>ヘイカイ</t>
    </rPh>
    <phoneticPr fontId="2"/>
  </si>
  <si>
    <t>※審査結果一覧表配付</t>
    <rPh sb="1" eb="3">
      <t>シンサ</t>
    </rPh>
    <rPh sb="3" eb="5">
      <t>ケッカ</t>
    </rPh>
    <rPh sb="5" eb="8">
      <t>イチランヒョウ</t>
    </rPh>
    <rPh sb="8" eb="10">
      <t>ハイフ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</si>
</sst>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9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0" fillId="0" borderId="7" xfId="0" applyBorder="1" applyAlignment="1">
      <alignment horizontal="right" vertical="center"/>
    </xf>
    <xf numFmtId="20" fontId="0" fillId="0" borderId="7" xfId="0" applyNumberFormat="1" applyBorder="1" applyAlignment="1">
      <alignment horizontal="center" vertical="center" wrapText="1"/>
    </xf>
    <xf numFmtId="20" fontId="0" fillId="0" borderId="7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20" fontId="0" fillId="0" borderId="2" xfId="0" applyNumberFormat="1" applyBorder="1" applyAlignment="1">
      <alignment horizontal="center" vertical="center"/>
    </xf>
    <xf numFmtId="20" fontId="0" fillId="0" borderId="0" xfId="0" applyNumberFormat="1"/>
    <xf numFmtId="176" fontId="0" fillId="0" borderId="2" xfId="0" applyNumberFormat="1" applyBorder="1" applyAlignment="1">
      <alignment horizontal="center" vertical="center"/>
    </xf>
    <xf numFmtId="20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20" fontId="0" fillId="0" borderId="4" xfId="0" applyNumberFormat="1" applyBorder="1" applyAlignment="1">
      <alignment horizontal="center" vertical="center"/>
    </xf>
    <xf numFmtId="0" fontId="7" fillId="2" borderId="0" xfId="0" applyFont="1" applyFill="1"/>
    <xf numFmtId="20" fontId="7" fillId="2" borderId="0" xfId="0" applyNumberFormat="1" applyFont="1" applyFill="1"/>
    <xf numFmtId="0" fontId="7" fillId="2" borderId="8" xfId="0" applyFont="1" applyFill="1" applyBorder="1"/>
    <xf numFmtId="32" fontId="7" fillId="2" borderId="8" xfId="0" applyNumberFormat="1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left" vertical="center"/>
    </xf>
    <xf numFmtId="32" fontId="7" fillId="2" borderId="8" xfId="0" applyNumberFormat="1" applyFont="1" applyFill="1" applyBorder="1" applyAlignment="1">
      <alignment horizontal="center" vertical="center"/>
    </xf>
    <xf numFmtId="20" fontId="7" fillId="2" borderId="8" xfId="0" applyNumberFormat="1" applyFont="1" applyFill="1" applyBorder="1"/>
    <xf numFmtId="0" fontId="0" fillId="0" borderId="3" xfId="0" applyBorder="1" applyAlignment="1">
      <alignment horizontal="left" vertical="center" indent="3"/>
    </xf>
    <xf numFmtId="0" fontId="0" fillId="0" borderId="7" xfId="0" applyBorder="1" applyAlignment="1">
      <alignment horizontal="left" vertical="center" indent="3"/>
    </xf>
    <xf numFmtId="0" fontId="0" fillId="0" borderId="4" xfId="0" applyBorder="1" applyAlignment="1">
      <alignment horizontal="left" vertical="center" indent="3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left" vertical="center" indent="3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&#12510;&#12540;&#12481;&#12531;&#12464;&#12501;&#12455;&#12473;&#12486;&#12451;&#12496;&#12523;/R4&#12510;&#12540;&#12481;&#12531;&#12464;/R4%20&#12510;&#12540;&#12481;&#12531;&#12464;&#12501;&#12455;&#12473;&#12486;&#12451;&#12496;&#12523;&#23529;&#26619;&#38598;&#35336;(&#27491;&#2433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参加団体"/>
      <sheetName val="審査用紙"/>
      <sheetName val="審査用紙（規定）"/>
      <sheetName val="審査集計（入力）"/>
      <sheetName val="審査集計（印刷） "/>
      <sheetName val="発表用（印刷）"/>
      <sheetName val="4年度進行表 (正式)"/>
      <sheetName val="4年度進行表(ボツ)"/>
      <sheetName val="3年度進行表"/>
      <sheetName val="1年度進行表"/>
      <sheetName val="30年度進行表  (本物）"/>
      <sheetName val="リハーサル進行表"/>
      <sheetName val="25年度進行表"/>
    </sheetNames>
    <sheetDataSet>
      <sheetData sheetId="0"/>
      <sheetData sheetId="1">
        <row r="2">
          <cell r="C2">
            <v>1</v>
          </cell>
          <cell r="D2" t="str">
            <v>諸富中学校</v>
          </cell>
          <cell r="J2">
            <v>1</v>
          </cell>
          <cell r="K2" t="str">
            <v>附属小学校</v>
          </cell>
        </row>
        <row r="3">
          <cell r="J3">
            <v>2</v>
          </cell>
          <cell r="K3" t="str">
            <v>佐賀清和高等学校</v>
          </cell>
        </row>
        <row r="10">
          <cell r="I10" t="str">
            <v>令和4年9月19日（月・祝）</v>
          </cell>
        </row>
        <row r="11">
          <cell r="C11">
            <v>4</v>
          </cell>
          <cell r="D11" t="str">
            <v>龍谷高等学校</v>
          </cell>
        </row>
        <row r="12">
          <cell r="C12">
            <v>1</v>
          </cell>
          <cell r="D12" t="str">
            <v>佐賀商業高等学校</v>
          </cell>
        </row>
        <row r="13">
          <cell r="C13">
            <v>2</v>
          </cell>
          <cell r="D13" t="str">
            <v>鳥栖商業高等学校</v>
          </cell>
        </row>
        <row r="14">
          <cell r="C14">
            <v>3</v>
          </cell>
          <cell r="D14" t="str">
            <v>佐賀学園高等学校</v>
          </cell>
        </row>
        <row r="18">
          <cell r="C18">
            <v>1</v>
          </cell>
          <cell r="D18" t="str">
            <v>千代田西部小学校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089C-5F20-483A-8D06-B8F074BAF46B}">
  <sheetPr codeName="Sheet30">
    <tabColor indexed="10"/>
  </sheetPr>
  <dimension ref="A1:O33"/>
  <sheetViews>
    <sheetView tabSelected="1" workbookViewId="0">
      <selection activeCell="M9" sqref="M9"/>
    </sheetView>
  </sheetViews>
  <sheetFormatPr baseColWidth="10" defaultColWidth="8.83203125" defaultRowHeight="14"/>
  <cols>
    <col min="1" max="1" width="4.33203125" customWidth="1"/>
    <col min="2" max="2" width="23.6640625" customWidth="1"/>
    <col min="3" max="8" width="7.6640625" customWidth="1"/>
    <col min="9" max="9" width="6.33203125" customWidth="1"/>
    <col min="10" max="11" width="7.6640625" customWidth="1"/>
    <col min="13" max="13" width="19.83203125" customWidth="1"/>
    <col min="257" max="257" width="4.33203125" customWidth="1"/>
    <col min="258" max="258" width="23.6640625" customWidth="1"/>
    <col min="259" max="264" width="7.6640625" customWidth="1"/>
    <col min="265" max="265" width="6.33203125" customWidth="1"/>
    <col min="266" max="267" width="7.6640625" customWidth="1"/>
    <col min="269" max="269" width="19.83203125" customWidth="1"/>
    <col min="513" max="513" width="4.33203125" customWidth="1"/>
    <col min="514" max="514" width="23.6640625" customWidth="1"/>
    <col min="515" max="520" width="7.6640625" customWidth="1"/>
    <col min="521" max="521" width="6.33203125" customWidth="1"/>
    <col min="522" max="523" width="7.6640625" customWidth="1"/>
    <col min="525" max="525" width="19.83203125" customWidth="1"/>
    <col min="769" max="769" width="4.33203125" customWidth="1"/>
    <col min="770" max="770" width="23.6640625" customWidth="1"/>
    <col min="771" max="776" width="7.6640625" customWidth="1"/>
    <col min="777" max="777" width="6.33203125" customWidth="1"/>
    <col min="778" max="779" width="7.6640625" customWidth="1"/>
    <col min="781" max="781" width="19.83203125" customWidth="1"/>
    <col min="1025" max="1025" width="4.33203125" customWidth="1"/>
    <col min="1026" max="1026" width="23.6640625" customWidth="1"/>
    <col min="1027" max="1032" width="7.6640625" customWidth="1"/>
    <col min="1033" max="1033" width="6.33203125" customWidth="1"/>
    <col min="1034" max="1035" width="7.6640625" customWidth="1"/>
    <col min="1037" max="1037" width="19.83203125" customWidth="1"/>
    <col min="1281" max="1281" width="4.33203125" customWidth="1"/>
    <col min="1282" max="1282" width="23.6640625" customWidth="1"/>
    <col min="1283" max="1288" width="7.6640625" customWidth="1"/>
    <col min="1289" max="1289" width="6.33203125" customWidth="1"/>
    <col min="1290" max="1291" width="7.6640625" customWidth="1"/>
    <col min="1293" max="1293" width="19.83203125" customWidth="1"/>
    <col min="1537" max="1537" width="4.33203125" customWidth="1"/>
    <col min="1538" max="1538" width="23.6640625" customWidth="1"/>
    <col min="1539" max="1544" width="7.6640625" customWidth="1"/>
    <col min="1545" max="1545" width="6.33203125" customWidth="1"/>
    <col min="1546" max="1547" width="7.6640625" customWidth="1"/>
    <col min="1549" max="1549" width="19.83203125" customWidth="1"/>
    <col min="1793" max="1793" width="4.33203125" customWidth="1"/>
    <col min="1794" max="1794" width="23.6640625" customWidth="1"/>
    <col min="1795" max="1800" width="7.6640625" customWidth="1"/>
    <col min="1801" max="1801" width="6.33203125" customWidth="1"/>
    <col min="1802" max="1803" width="7.6640625" customWidth="1"/>
    <col min="1805" max="1805" width="19.83203125" customWidth="1"/>
    <col min="2049" max="2049" width="4.33203125" customWidth="1"/>
    <col min="2050" max="2050" width="23.6640625" customWidth="1"/>
    <col min="2051" max="2056" width="7.6640625" customWidth="1"/>
    <col min="2057" max="2057" width="6.33203125" customWidth="1"/>
    <col min="2058" max="2059" width="7.6640625" customWidth="1"/>
    <col min="2061" max="2061" width="19.83203125" customWidth="1"/>
    <col min="2305" max="2305" width="4.33203125" customWidth="1"/>
    <col min="2306" max="2306" width="23.6640625" customWidth="1"/>
    <col min="2307" max="2312" width="7.6640625" customWidth="1"/>
    <col min="2313" max="2313" width="6.33203125" customWidth="1"/>
    <col min="2314" max="2315" width="7.6640625" customWidth="1"/>
    <col min="2317" max="2317" width="19.83203125" customWidth="1"/>
    <col min="2561" max="2561" width="4.33203125" customWidth="1"/>
    <col min="2562" max="2562" width="23.6640625" customWidth="1"/>
    <col min="2563" max="2568" width="7.6640625" customWidth="1"/>
    <col min="2569" max="2569" width="6.33203125" customWidth="1"/>
    <col min="2570" max="2571" width="7.6640625" customWidth="1"/>
    <col min="2573" max="2573" width="19.83203125" customWidth="1"/>
    <col min="2817" max="2817" width="4.33203125" customWidth="1"/>
    <col min="2818" max="2818" width="23.6640625" customWidth="1"/>
    <col min="2819" max="2824" width="7.6640625" customWidth="1"/>
    <col min="2825" max="2825" width="6.33203125" customWidth="1"/>
    <col min="2826" max="2827" width="7.6640625" customWidth="1"/>
    <col min="2829" max="2829" width="19.83203125" customWidth="1"/>
    <col min="3073" max="3073" width="4.33203125" customWidth="1"/>
    <col min="3074" max="3074" width="23.6640625" customWidth="1"/>
    <col min="3075" max="3080" width="7.6640625" customWidth="1"/>
    <col min="3081" max="3081" width="6.33203125" customWidth="1"/>
    <col min="3082" max="3083" width="7.6640625" customWidth="1"/>
    <col min="3085" max="3085" width="19.83203125" customWidth="1"/>
    <col min="3329" max="3329" width="4.33203125" customWidth="1"/>
    <col min="3330" max="3330" width="23.6640625" customWidth="1"/>
    <col min="3331" max="3336" width="7.6640625" customWidth="1"/>
    <col min="3337" max="3337" width="6.33203125" customWidth="1"/>
    <col min="3338" max="3339" width="7.6640625" customWidth="1"/>
    <col min="3341" max="3341" width="19.83203125" customWidth="1"/>
    <col min="3585" max="3585" width="4.33203125" customWidth="1"/>
    <col min="3586" max="3586" width="23.6640625" customWidth="1"/>
    <col min="3587" max="3592" width="7.6640625" customWidth="1"/>
    <col min="3593" max="3593" width="6.33203125" customWidth="1"/>
    <col min="3594" max="3595" width="7.6640625" customWidth="1"/>
    <col min="3597" max="3597" width="19.83203125" customWidth="1"/>
    <col min="3841" max="3841" width="4.33203125" customWidth="1"/>
    <col min="3842" max="3842" width="23.6640625" customWidth="1"/>
    <col min="3843" max="3848" width="7.6640625" customWidth="1"/>
    <col min="3849" max="3849" width="6.33203125" customWidth="1"/>
    <col min="3850" max="3851" width="7.6640625" customWidth="1"/>
    <col min="3853" max="3853" width="19.83203125" customWidth="1"/>
    <col min="4097" max="4097" width="4.33203125" customWidth="1"/>
    <col min="4098" max="4098" width="23.6640625" customWidth="1"/>
    <col min="4099" max="4104" width="7.6640625" customWidth="1"/>
    <col min="4105" max="4105" width="6.33203125" customWidth="1"/>
    <col min="4106" max="4107" width="7.6640625" customWidth="1"/>
    <col min="4109" max="4109" width="19.83203125" customWidth="1"/>
    <col min="4353" max="4353" width="4.33203125" customWidth="1"/>
    <col min="4354" max="4354" width="23.6640625" customWidth="1"/>
    <col min="4355" max="4360" width="7.6640625" customWidth="1"/>
    <col min="4361" max="4361" width="6.33203125" customWidth="1"/>
    <col min="4362" max="4363" width="7.6640625" customWidth="1"/>
    <col min="4365" max="4365" width="19.83203125" customWidth="1"/>
    <col min="4609" max="4609" width="4.33203125" customWidth="1"/>
    <col min="4610" max="4610" width="23.6640625" customWidth="1"/>
    <col min="4611" max="4616" width="7.6640625" customWidth="1"/>
    <col min="4617" max="4617" width="6.33203125" customWidth="1"/>
    <col min="4618" max="4619" width="7.6640625" customWidth="1"/>
    <col min="4621" max="4621" width="19.83203125" customWidth="1"/>
    <col min="4865" max="4865" width="4.33203125" customWidth="1"/>
    <col min="4866" max="4866" width="23.6640625" customWidth="1"/>
    <col min="4867" max="4872" width="7.6640625" customWidth="1"/>
    <col min="4873" max="4873" width="6.33203125" customWidth="1"/>
    <col min="4874" max="4875" width="7.6640625" customWidth="1"/>
    <col min="4877" max="4877" width="19.83203125" customWidth="1"/>
    <col min="5121" max="5121" width="4.33203125" customWidth="1"/>
    <col min="5122" max="5122" width="23.6640625" customWidth="1"/>
    <col min="5123" max="5128" width="7.6640625" customWidth="1"/>
    <col min="5129" max="5129" width="6.33203125" customWidth="1"/>
    <col min="5130" max="5131" width="7.6640625" customWidth="1"/>
    <col min="5133" max="5133" width="19.83203125" customWidth="1"/>
    <col min="5377" max="5377" width="4.33203125" customWidth="1"/>
    <col min="5378" max="5378" width="23.6640625" customWidth="1"/>
    <col min="5379" max="5384" width="7.6640625" customWidth="1"/>
    <col min="5385" max="5385" width="6.33203125" customWidth="1"/>
    <col min="5386" max="5387" width="7.6640625" customWidth="1"/>
    <col min="5389" max="5389" width="19.83203125" customWidth="1"/>
    <col min="5633" max="5633" width="4.33203125" customWidth="1"/>
    <col min="5634" max="5634" width="23.6640625" customWidth="1"/>
    <col min="5635" max="5640" width="7.6640625" customWidth="1"/>
    <col min="5641" max="5641" width="6.33203125" customWidth="1"/>
    <col min="5642" max="5643" width="7.6640625" customWidth="1"/>
    <col min="5645" max="5645" width="19.83203125" customWidth="1"/>
    <col min="5889" max="5889" width="4.33203125" customWidth="1"/>
    <col min="5890" max="5890" width="23.6640625" customWidth="1"/>
    <col min="5891" max="5896" width="7.6640625" customWidth="1"/>
    <col min="5897" max="5897" width="6.33203125" customWidth="1"/>
    <col min="5898" max="5899" width="7.6640625" customWidth="1"/>
    <col min="5901" max="5901" width="19.83203125" customWidth="1"/>
    <col min="6145" max="6145" width="4.33203125" customWidth="1"/>
    <col min="6146" max="6146" width="23.6640625" customWidth="1"/>
    <col min="6147" max="6152" width="7.6640625" customWidth="1"/>
    <col min="6153" max="6153" width="6.33203125" customWidth="1"/>
    <col min="6154" max="6155" width="7.6640625" customWidth="1"/>
    <col min="6157" max="6157" width="19.83203125" customWidth="1"/>
    <col min="6401" max="6401" width="4.33203125" customWidth="1"/>
    <col min="6402" max="6402" width="23.6640625" customWidth="1"/>
    <col min="6403" max="6408" width="7.6640625" customWidth="1"/>
    <col min="6409" max="6409" width="6.33203125" customWidth="1"/>
    <col min="6410" max="6411" width="7.6640625" customWidth="1"/>
    <col min="6413" max="6413" width="19.83203125" customWidth="1"/>
    <col min="6657" max="6657" width="4.33203125" customWidth="1"/>
    <col min="6658" max="6658" width="23.6640625" customWidth="1"/>
    <col min="6659" max="6664" width="7.6640625" customWidth="1"/>
    <col min="6665" max="6665" width="6.33203125" customWidth="1"/>
    <col min="6666" max="6667" width="7.6640625" customWidth="1"/>
    <col min="6669" max="6669" width="19.83203125" customWidth="1"/>
    <col min="6913" max="6913" width="4.33203125" customWidth="1"/>
    <col min="6914" max="6914" width="23.6640625" customWidth="1"/>
    <col min="6915" max="6920" width="7.6640625" customWidth="1"/>
    <col min="6921" max="6921" width="6.33203125" customWidth="1"/>
    <col min="6922" max="6923" width="7.6640625" customWidth="1"/>
    <col min="6925" max="6925" width="19.83203125" customWidth="1"/>
    <col min="7169" max="7169" width="4.33203125" customWidth="1"/>
    <col min="7170" max="7170" width="23.6640625" customWidth="1"/>
    <col min="7171" max="7176" width="7.6640625" customWidth="1"/>
    <col min="7177" max="7177" width="6.33203125" customWidth="1"/>
    <col min="7178" max="7179" width="7.6640625" customWidth="1"/>
    <col min="7181" max="7181" width="19.83203125" customWidth="1"/>
    <col min="7425" max="7425" width="4.33203125" customWidth="1"/>
    <col min="7426" max="7426" width="23.6640625" customWidth="1"/>
    <col min="7427" max="7432" width="7.6640625" customWidth="1"/>
    <col min="7433" max="7433" width="6.33203125" customWidth="1"/>
    <col min="7434" max="7435" width="7.6640625" customWidth="1"/>
    <col min="7437" max="7437" width="19.83203125" customWidth="1"/>
    <col min="7681" max="7681" width="4.33203125" customWidth="1"/>
    <col min="7682" max="7682" width="23.6640625" customWidth="1"/>
    <col min="7683" max="7688" width="7.6640625" customWidth="1"/>
    <col min="7689" max="7689" width="6.33203125" customWidth="1"/>
    <col min="7690" max="7691" width="7.6640625" customWidth="1"/>
    <col min="7693" max="7693" width="19.83203125" customWidth="1"/>
    <col min="7937" max="7937" width="4.33203125" customWidth="1"/>
    <col min="7938" max="7938" width="23.6640625" customWidth="1"/>
    <col min="7939" max="7944" width="7.6640625" customWidth="1"/>
    <col min="7945" max="7945" width="6.33203125" customWidth="1"/>
    <col min="7946" max="7947" width="7.6640625" customWidth="1"/>
    <col min="7949" max="7949" width="19.83203125" customWidth="1"/>
    <col min="8193" max="8193" width="4.33203125" customWidth="1"/>
    <col min="8194" max="8194" width="23.6640625" customWidth="1"/>
    <col min="8195" max="8200" width="7.6640625" customWidth="1"/>
    <col min="8201" max="8201" width="6.33203125" customWidth="1"/>
    <col min="8202" max="8203" width="7.6640625" customWidth="1"/>
    <col min="8205" max="8205" width="19.83203125" customWidth="1"/>
    <col min="8449" max="8449" width="4.33203125" customWidth="1"/>
    <col min="8450" max="8450" width="23.6640625" customWidth="1"/>
    <col min="8451" max="8456" width="7.6640625" customWidth="1"/>
    <col min="8457" max="8457" width="6.33203125" customWidth="1"/>
    <col min="8458" max="8459" width="7.6640625" customWidth="1"/>
    <col min="8461" max="8461" width="19.83203125" customWidth="1"/>
    <col min="8705" max="8705" width="4.33203125" customWidth="1"/>
    <col min="8706" max="8706" width="23.6640625" customWidth="1"/>
    <col min="8707" max="8712" width="7.6640625" customWidth="1"/>
    <col min="8713" max="8713" width="6.33203125" customWidth="1"/>
    <col min="8714" max="8715" width="7.6640625" customWidth="1"/>
    <col min="8717" max="8717" width="19.83203125" customWidth="1"/>
    <col min="8961" max="8961" width="4.33203125" customWidth="1"/>
    <col min="8962" max="8962" width="23.6640625" customWidth="1"/>
    <col min="8963" max="8968" width="7.6640625" customWidth="1"/>
    <col min="8969" max="8969" width="6.33203125" customWidth="1"/>
    <col min="8970" max="8971" width="7.6640625" customWidth="1"/>
    <col min="8973" max="8973" width="19.83203125" customWidth="1"/>
    <col min="9217" max="9217" width="4.33203125" customWidth="1"/>
    <col min="9218" max="9218" width="23.6640625" customWidth="1"/>
    <col min="9219" max="9224" width="7.6640625" customWidth="1"/>
    <col min="9225" max="9225" width="6.33203125" customWidth="1"/>
    <col min="9226" max="9227" width="7.6640625" customWidth="1"/>
    <col min="9229" max="9229" width="19.83203125" customWidth="1"/>
    <col min="9473" max="9473" width="4.33203125" customWidth="1"/>
    <col min="9474" max="9474" width="23.6640625" customWidth="1"/>
    <col min="9475" max="9480" width="7.6640625" customWidth="1"/>
    <col min="9481" max="9481" width="6.33203125" customWidth="1"/>
    <col min="9482" max="9483" width="7.6640625" customWidth="1"/>
    <col min="9485" max="9485" width="19.83203125" customWidth="1"/>
    <col min="9729" max="9729" width="4.33203125" customWidth="1"/>
    <col min="9730" max="9730" width="23.6640625" customWidth="1"/>
    <col min="9731" max="9736" width="7.6640625" customWidth="1"/>
    <col min="9737" max="9737" width="6.33203125" customWidth="1"/>
    <col min="9738" max="9739" width="7.6640625" customWidth="1"/>
    <col min="9741" max="9741" width="19.83203125" customWidth="1"/>
    <col min="9985" max="9985" width="4.33203125" customWidth="1"/>
    <col min="9986" max="9986" width="23.6640625" customWidth="1"/>
    <col min="9987" max="9992" width="7.6640625" customWidth="1"/>
    <col min="9993" max="9993" width="6.33203125" customWidth="1"/>
    <col min="9994" max="9995" width="7.6640625" customWidth="1"/>
    <col min="9997" max="9997" width="19.83203125" customWidth="1"/>
    <col min="10241" max="10241" width="4.33203125" customWidth="1"/>
    <col min="10242" max="10242" width="23.6640625" customWidth="1"/>
    <col min="10243" max="10248" width="7.6640625" customWidth="1"/>
    <col min="10249" max="10249" width="6.33203125" customWidth="1"/>
    <col min="10250" max="10251" width="7.6640625" customWidth="1"/>
    <col min="10253" max="10253" width="19.83203125" customWidth="1"/>
    <col min="10497" max="10497" width="4.33203125" customWidth="1"/>
    <col min="10498" max="10498" width="23.6640625" customWidth="1"/>
    <col min="10499" max="10504" width="7.6640625" customWidth="1"/>
    <col min="10505" max="10505" width="6.33203125" customWidth="1"/>
    <col min="10506" max="10507" width="7.6640625" customWidth="1"/>
    <col min="10509" max="10509" width="19.83203125" customWidth="1"/>
    <col min="10753" max="10753" width="4.33203125" customWidth="1"/>
    <col min="10754" max="10754" width="23.6640625" customWidth="1"/>
    <col min="10755" max="10760" width="7.6640625" customWidth="1"/>
    <col min="10761" max="10761" width="6.33203125" customWidth="1"/>
    <col min="10762" max="10763" width="7.6640625" customWidth="1"/>
    <col min="10765" max="10765" width="19.83203125" customWidth="1"/>
    <col min="11009" max="11009" width="4.33203125" customWidth="1"/>
    <col min="11010" max="11010" width="23.6640625" customWidth="1"/>
    <col min="11011" max="11016" width="7.6640625" customWidth="1"/>
    <col min="11017" max="11017" width="6.33203125" customWidth="1"/>
    <col min="11018" max="11019" width="7.6640625" customWidth="1"/>
    <col min="11021" max="11021" width="19.83203125" customWidth="1"/>
    <col min="11265" max="11265" width="4.33203125" customWidth="1"/>
    <col min="11266" max="11266" width="23.6640625" customWidth="1"/>
    <col min="11267" max="11272" width="7.6640625" customWidth="1"/>
    <col min="11273" max="11273" width="6.33203125" customWidth="1"/>
    <col min="11274" max="11275" width="7.6640625" customWidth="1"/>
    <col min="11277" max="11277" width="19.83203125" customWidth="1"/>
    <col min="11521" max="11521" width="4.33203125" customWidth="1"/>
    <col min="11522" max="11522" width="23.6640625" customWidth="1"/>
    <col min="11523" max="11528" width="7.6640625" customWidth="1"/>
    <col min="11529" max="11529" width="6.33203125" customWidth="1"/>
    <col min="11530" max="11531" width="7.6640625" customWidth="1"/>
    <col min="11533" max="11533" width="19.83203125" customWidth="1"/>
    <col min="11777" max="11777" width="4.33203125" customWidth="1"/>
    <col min="11778" max="11778" width="23.6640625" customWidth="1"/>
    <col min="11779" max="11784" width="7.6640625" customWidth="1"/>
    <col min="11785" max="11785" width="6.33203125" customWidth="1"/>
    <col min="11786" max="11787" width="7.6640625" customWidth="1"/>
    <col min="11789" max="11789" width="19.83203125" customWidth="1"/>
    <col min="12033" max="12033" width="4.33203125" customWidth="1"/>
    <col min="12034" max="12034" width="23.6640625" customWidth="1"/>
    <col min="12035" max="12040" width="7.6640625" customWidth="1"/>
    <col min="12041" max="12041" width="6.33203125" customWidth="1"/>
    <col min="12042" max="12043" width="7.6640625" customWidth="1"/>
    <col min="12045" max="12045" width="19.83203125" customWidth="1"/>
    <col min="12289" max="12289" width="4.33203125" customWidth="1"/>
    <col min="12290" max="12290" width="23.6640625" customWidth="1"/>
    <col min="12291" max="12296" width="7.6640625" customWidth="1"/>
    <col min="12297" max="12297" width="6.33203125" customWidth="1"/>
    <col min="12298" max="12299" width="7.6640625" customWidth="1"/>
    <col min="12301" max="12301" width="19.83203125" customWidth="1"/>
    <col min="12545" max="12545" width="4.33203125" customWidth="1"/>
    <col min="12546" max="12546" width="23.6640625" customWidth="1"/>
    <col min="12547" max="12552" width="7.6640625" customWidth="1"/>
    <col min="12553" max="12553" width="6.33203125" customWidth="1"/>
    <col min="12554" max="12555" width="7.6640625" customWidth="1"/>
    <col min="12557" max="12557" width="19.83203125" customWidth="1"/>
    <col min="12801" max="12801" width="4.33203125" customWidth="1"/>
    <col min="12802" max="12802" width="23.6640625" customWidth="1"/>
    <col min="12803" max="12808" width="7.6640625" customWidth="1"/>
    <col min="12809" max="12809" width="6.33203125" customWidth="1"/>
    <col min="12810" max="12811" width="7.6640625" customWidth="1"/>
    <col min="12813" max="12813" width="19.83203125" customWidth="1"/>
    <col min="13057" max="13057" width="4.33203125" customWidth="1"/>
    <col min="13058" max="13058" width="23.6640625" customWidth="1"/>
    <col min="13059" max="13064" width="7.6640625" customWidth="1"/>
    <col min="13065" max="13065" width="6.33203125" customWidth="1"/>
    <col min="13066" max="13067" width="7.6640625" customWidth="1"/>
    <col min="13069" max="13069" width="19.83203125" customWidth="1"/>
    <col min="13313" max="13313" width="4.33203125" customWidth="1"/>
    <col min="13314" max="13314" width="23.6640625" customWidth="1"/>
    <col min="13315" max="13320" width="7.6640625" customWidth="1"/>
    <col min="13321" max="13321" width="6.33203125" customWidth="1"/>
    <col min="13322" max="13323" width="7.6640625" customWidth="1"/>
    <col min="13325" max="13325" width="19.83203125" customWidth="1"/>
    <col min="13569" max="13569" width="4.33203125" customWidth="1"/>
    <col min="13570" max="13570" width="23.6640625" customWidth="1"/>
    <col min="13571" max="13576" width="7.6640625" customWidth="1"/>
    <col min="13577" max="13577" width="6.33203125" customWidth="1"/>
    <col min="13578" max="13579" width="7.6640625" customWidth="1"/>
    <col min="13581" max="13581" width="19.83203125" customWidth="1"/>
    <col min="13825" max="13825" width="4.33203125" customWidth="1"/>
    <col min="13826" max="13826" width="23.6640625" customWidth="1"/>
    <col min="13827" max="13832" width="7.6640625" customWidth="1"/>
    <col min="13833" max="13833" width="6.33203125" customWidth="1"/>
    <col min="13834" max="13835" width="7.6640625" customWidth="1"/>
    <col min="13837" max="13837" width="19.83203125" customWidth="1"/>
    <col min="14081" max="14081" width="4.33203125" customWidth="1"/>
    <col min="14082" max="14082" width="23.6640625" customWidth="1"/>
    <col min="14083" max="14088" width="7.6640625" customWidth="1"/>
    <col min="14089" max="14089" width="6.33203125" customWidth="1"/>
    <col min="14090" max="14091" width="7.6640625" customWidth="1"/>
    <col min="14093" max="14093" width="19.83203125" customWidth="1"/>
    <col min="14337" max="14337" width="4.33203125" customWidth="1"/>
    <col min="14338" max="14338" width="23.6640625" customWidth="1"/>
    <col min="14339" max="14344" width="7.6640625" customWidth="1"/>
    <col min="14345" max="14345" width="6.33203125" customWidth="1"/>
    <col min="14346" max="14347" width="7.6640625" customWidth="1"/>
    <col min="14349" max="14349" width="19.83203125" customWidth="1"/>
    <col min="14593" max="14593" width="4.33203125" customWidth="1"/>
    <col min="14594" max="14594" width="23.6640625" customWidth="1"/>
    <col min="14595" max="14600" width="7.6640625" customWidth="1"/>
    <col min="14601" max="14601" width="6.33203125" customWidth="1"/>
    <col min="14602" max="14603" width="7.6640625" customWidth="1"/>
    <col min="14605" max="14605" width="19.83203125" customWidth="1"/>
    <col min="14849" max="14849" width="4.33203125" customWidth="1"/>
    <col min="14850" max="14850" width="23.6640625" customWidth="1"/>
    <col min="14851" max="14856" width="7.6640625" customWidth="1"/>
    <col min="14857" max="14857" width="6.33203125" customWidth="1"/>
    <col min="14858" max="14859" width="7.6640625" customWidth="1"/>
    <col min="14861" max="14861" width="19.83203125" customWidth="1"/>
    <col min="15105" max="15105" width="4.33203125" customWidth="1"/>
    <col min="15106" max="15106" width="23.6640625" customWidth="1"/>
    <col min="15107" max="15112" width="7.6640625" customWidth="1"/>
    <col min="15113" max="15113" width="6.33203125" customWidth="1"/>
    <col min="15114" max="15115" width="7.6640625" customWidth="1"/>
    <col min="15117" max="15117" width="19.83203125" customWidth="1"/>
    <col min="15361" max="15361" width="4.33203125" customWidth="1"/>
    <col min="15362" max="15362" width="23.6640625" customWidth="1"/>
    <col min="15363" max="15368" width="7.6640625" customWidth="1"/>
    <col min="15369" max="15369" width="6.33203125" customWidth="1"/>
    <col min="15370" max="15371" width="7.6640625" customWidth="1"/>
    <col min="15373" max="15373" width="19.83203125" customWidth="1"/>
    <col min="15617" max="15617" width="4.33203125" customWidth="1"/>
    <col min="15618" max="15618" width="23.6640625" customWidth="1"/>
    <col min="15619" max="15624" width="7.6640625" customWidth="1"/>
    <col min="15625" max="15625" width="6.33203125" customWidth="1"/>
    <col min="15626" max="15627" width="7.6640625" customWidth="1"/>
    <col min="15629" max="15629" width="19.83203125" customWidth="1"/>
    <col min="15873" max="15873" width="4.33203125" customWidth="1"/>
    <col min="15874" max="15874" width="23.6640625" customWidth="1"/>
    <col min="15875" max="15880" width="7.6640625" customWidth="1"/>
    <col min="15881" max="15881" width="6.33203125" customWidth="1"/>
    <col min="15882" max="15883" width="7.6640625" customWidth="1"/>
    <col min="15885" max="15885" width="19.83203125" customWidth="1"/>
    <col min="16129" max="16129" width="4.33203125" customWidth="1"/>
    <col min="16130" max="16130" width="23.6640625" customWidth="1"/>
    <col min="16131" max="16136" width="7.6640625" customWidth="1"/>
    <col min="16137" max="16137" width="6.33203125" customWidth="1"/>
    <col min="16138" max="16139" width="7.6640625" customWidth="1"/>
    <col min="16141" max="16141" width="19.83203125" customWidth="1"/>
  </cols>
  <sheetData>
    <row r="1" spans="1:15" ht="42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M1" s="18"/>
    </row>
    <row r="2" spans="1:15" ht="15.75" customHeight="1">
      <c r="A2" s="1"/>
      <c r="B2" s="1"/>
      <c r="C2" s="1"/>
      <c r="D2" s="1"/>
      <c r="E2" s="1"/>
      <c r="F2" s="1"/>
      <c r="G2" s="1"/>
      <c r="H2" s="29" t="str">
        <f>[1]参加団体!I10</f>
        <v>令和4年9月19日（月・祝）</v>
      </c>
      <c r="I2" s="30"/>
      <c r="J2" s="30"/>
      <c r="K2" s="30"/>
      <c r="M2" s="18"/>
    </row>
    <row r="3" spans="1:15" ht="20.25" customHeight="1">
      <c r="A3" s="2" t="s">
        <v>1</v>
      </c>
      <c r="B3" s="3" t="s">
        <v>2</v>
      </c>
      <c r="C3" s="31" t="s">
        <v>3</v>
      </c>
      <c r="D3" s="32"/>
      <c r="E3" s="3" t="s">
        <v>4</v>
      </c>
      <c r="F3" s="3" t="s">
        <v>5</v>
      </c>
      <c r="G3" s="33" t="s">
        <v>6</v>
      </c>
      <c r="H3" s="33"/>
      <c r="I3" s="3" t="s">
        <v>7</v>
      </c>
      <c r="J3" s="33" t="s">
        <v>8</v>
      </c>
      <c r="K3" s="33"/>
      <c r="M3" s="18"/>
    </row>
    <row r="4" spans="1:15" ht="18" customHeight="1">
      <c r="A4" s="3"/>
      <c r="B4" s="3"/>
      <c r="C4" s="34" t="s">
        <v>9</v>
      </c>
      <c r="D4" s="34" t="s">
        <v>10</v>
      </c>
      <c r="E4" s="3"/>
      <c r="F4" s="36" t="s">
        <v>11</v>
      </c>
      <c r="G4" s="34" t="s">
        <v>9</v>
      </c>
      <c r="H4" s="34" t="s">
        <v>10</v>
      </c>
      <c r="I4" s="5" t="s">
        <v>12</v>
      </c>
      <c r="J4" s="34" t="s">
        <v>9</v>
      </c>
      <c r="K4" s="34" t="s">
        <v>10</v>
      </c>
      <c r="M4" s="18"/>
    </row>
    <row r="5" spans="1:15" ht="18" customHeight="1">
      <c r="A5" s="3"/>
      <c r="B5" s="3"/>
      <c r="C5" s="35"/>
      <c r="D5" s="35"/>
      <c r="E5" s="3"/>
      <c r="F5" s="37"/>
      <c r="G5" s="35"/>
      <c r="H5" s="35"/>
      <c r="I5" s="5" t="s">
        <v>13</v>
      </c>
      <c r="J5" s="35"/>
      <c r="K5" s="35"/>
      <c r="M5" s="18"/>
    </row>
    <row r="6" spans="1:15" ht="20.25" customHeight="1">
      <c r="A6" s="3"/>
      <c r="B6" s="38" t="s">
        <v>14</v>
      </c>
      <c r="C6" s="39"/>
      <c r="D6" s="39"/>
      <c r="E6" s="39"/>
      <c r="F6" s="7">
        <v>0.56944444444444442</v>
      </c>
      <c r="G6" s="6" t="s">
        <v>15</v>
      </c>
      <c r="H6" s="8">
        <f>F6+TIME(0,20,0)</f>
        <v>0.58333333333333326</v>
      </c>
      <c r="I6" s="9"/>
      <c r="J6" s="10"/>
      <c r="K6" s="4"/>
      <c r="M6" s="18"/>
    </row>
    <row r="7" spans="1:15" ht="20.25" customHeight="1">
      <c r="A7" s="40" t="s">
        <v>16</v>
      </c>
      <c r="B7" s="40"/>
      <c r="C7" s="40"/>
      <c r="D7" s="40"/>
      <c r="E7" s="40"/>
      <c r="F7" s="40"/>
      <c r="G7" s="40"/>
      <c r="H7" s="40"/>
      <c r="I7" s="40"/>
      <c r="J7" s="40"/>
      <c r="K7" s="40"/>
      <c r="M7" s="18"/>
    </row>
    <row r="8" spans="1:15" ht="20.25" customHeight="1">
      <c r="A8" s="3">
        <v>1</v>
      </c>
      <c r="B8" s="11" t="str">
        <f>VLOOKUP(A8,[1]参加団体!$C$2:$D$8,2,0)</f>
        <v>諸富中学校</v>
      </c>
      <c r="C8" s="12">
        <f>D8-TIME(0,5,0)</f>
        <v>0.53819444444444453</v>
      </c>
      <c r="D8" s="12">
        <f>C10</f>
        <v>0.54166666666666674</v>
      </c>
      <c r="E8" s="12">
        <f>F8-TIME(0,15,0)</f>
        <v>0.54791666666666672</v>
      </c>
      <c r="F8" s="12">
        <f>G8-TIME(0,15,0)</f>
        <v>0.55833333333333335</v>
      </c>
      <c r="G8" s="12">
        <f>H8-$N$10</f>
        <v>0.56874999999999998</v>
      </c>
      <c r="H8" s="12">
        <f>J8-TIME(0,8,0)</f>
        <v>0.58124999999999993</v>
      </c>
      <c r="I8" s="12" t="s">
        <v>17</v>
      </c>
      <c r="J8" s="12">
        <f>H6+TIME(0,5,0)</f>
        <v>0.58680555555555547</v>
      </c>
      <c r="K8" s="12">
        <f>J8+TIME(0,6,0)</f>
        <v>0.59097222222222212</v>
      </c>
      <c r="M8" s="20"/>
      <c r="N8" s="21" t="s">
        <v>18</v>
      </c>
      <c r="O8" s="21" t="s">
        <v>19</v>
      </c>
    </row>
    <row r="9" spans="1:15" ht="20.25" customHeight="1">
      <c r="A9" s="40" t="s">
        <v>20</v>
      </c>
      <c r="B9" s="40"/>
      <c r="C9" s="40"/>
      <c r="D9" s="40"/>
      <c r="E9" s="40"/>
      <c r="F9" s="40"/>
      <c r="G9" s="40"/>
      <c r="H9" s="40"/>
      <c r="I9" s="40"/>
      <c r="J9" s="40"/>
      <c r="K9" s="40"/>
      <c r="M9" s="22" t="s">
        <v>21</v>
      </c>
      <c r="N9" s="23">
        <f>TIME(0,18,0)</f>
        <v>1.2499999999999999E-2</v>
      </c>
      <c r="O9" s="23">
        <f>TIME(0,4,0)</f>
        <v>2.7777777777777779E-3</v>
      </c>
    </row>
    <row r="10" spans="1:15" ht="20.25" customHeight="1">
      <c r="A10" s="3">
        <v>1</v>
      </c>
      <c r="B10" s="11" t="str">
        <f>VLOOKUP(A10,[1]参加団体!$C$11:$D$15,2,0)</f>
        <v>佐賀商業高等学校</v>
      </c>
      <c r="C10" s="12">
        <f>D10-TIME(0,5,0)</f>
        <v>0.54166666666666674</v>
      </c>
      <c r="D10" s="12">
        <f>C11</f>
        <v>0.54513888888888895</v>
      </c>
      <c r="E10" s="12">
        <f t="shared" ref="E10:F13" si="0">F10-TIME(0,15,0)</f>
        <v>0.55486111111111114</v>
      </c>
      <c r="F10" s="12">
        <f t="shared" si="0"/>
        <v>0.56527777777777777</v>
      </c>
      <c r="G10" s="12">
        <f>H10-$N$9</f>
        <v>0.5756944444444444</v>
      </c>
      <c r="H10" s="12">
        <f>J10-TIME(0,8,0)</f>
        <v>0.58819444444444435</v>
      </c>
      <c r="I10" s="12" t="s">
        <v>22</v>
      </c>
      <c r="J10" s="12">
        <f>K8+$O$9</f>
        <v>0.59374999999999989</v>
      </c>
      <c r="K10" s="12">
        <f>J10+TIME(0,6,0)</f>
        <v>0.59791666666666654</v>
      </c>
      <c r="M10" s="22" t="s">
        <v>16</v>
      </c>
      <c r="N10" s="23">
        <f>TIME(0,18,0)</f>
        <v>1.2499999999999999E-2</v>
      </c>
      <c r="O10" s="23">
        <f>TIME(0,4,0)</f>
        <v>2.7777777777777779E-3</v>
      </c>
    </row>
    <row r="11" spans="1:15" ht="20.25" customHeight="1">
      <c r="A11" s="3">
        <v>2</v>
      </c>
      <c r="B11" s="11" t="str">
        <f>VLOOKUP(A11,[1]参加団体!$C$11:$D$15,2,0)</f>
        <v>鳥栖商業高等学校</v>
      </c>
      <c r="C11" s="12">
        <f>D11-TIME(0,5,0)</f>
        <v>0.54513888888888895</v>
      </c>
      <c r="D11" s="12">
        <f>C12</f>
        <v>0.54861111111111116</v>
      </c>
      <c r="E11" s="12">
        <f t="shared" si="0"/>
        <v>0.56180555555555556</v>
      </c>
      <c r="F11" s="12">
        <f t="shared" si="0"/>
        <v>0.57222222222222219</v>
      </c>
      <c r="G11" s="12">
        <f>H11-$N$9</f>
        <v>0.58263888888888882</v>
      </c>
      <c r="H11" s="12">
        <f>J11-TIME(0,8,0)</f>
        <v>0.59513888888888877</v>
      </c>
      <c r="I11" s="12" t="s">
        <v>17</v>
      </c>
      <c r="J11" s="12">
        <f>K10+$O$9</f>
        <v>0.60069444444444431</v>
      </c>
      <c r="K11" s="12">
        <f>J11+TIME(0,6,0)</f>
        <v>0.60486111111111096</v>
      </c>
      <c r="M11" s="22" t="s">
        <v>23</v>
      </c>
      <c r="N11" s="23">
        <f>TIME(0,18,0)</f>
        <v>1.2499999999999999E-2</v>
      </c>
      <c r="O11" s="23">
        <f>TIME(0,4,0)</f>
        <v>2.7777777777777779E-3</v>
      </c>
    </row>
    <row r="12" spans="1:15" ht="20.25" customHeight="1">
      <c r="A12" s="3">
        <v>3</v>
      </c>
      <c r="B12" s="11" t="str">
        <f>VLOOKUP(A12,[1]参加団体!$C$11:$D$15,2,0)</f>
        <v>佐賀学園高等学校</v>
      </c>
      <c r="C12" s="12">
        <f>D12-TIME(0,5,0)</f>
        <v>0.54861111111111116</v>
      </c>
      <c r="D12" s="12">
        <f>C13</f>
        <v>0.55208333333333337</v>
      </c>
      <c r="E12" s="12">
        <f t="shared" si="0"/>
        <v>0.56874999999999998</v>
      </c>
      <c r="F12" s="12">
        <f t="shared" si="0"/>
        <v>0.57916666666666661</v>
      </c>
      <c r="G12" s="12">
        <f>H12-$N$9</f>
        <v>0.58958333333333324</v>
      </c>
      <c r="H12" s="12">
        <f>J12-TIME(0,8,0)</f>
        <v>0.60208333333333319</v>
      </c>
      <c r="I12" s="12" t="s">
        <v>22</v>
      </c>
      <c r="J12" s="12">
        <f>K11+$O$9</f>
        <v>0.60763888888888873</v>
      </c>
      <c r="K12" s="12">
        <f>J12+TIME(0,6,0)</f>
        <v>0.61180555555555538</v>
      </c>
      <c r="M12" s="22" t="s">
        <v>24</v>
      </c>
      <c r="N12" s="23">
        <f>TIME(0,18,0)</f>
        <v>1.2499999999999999E-2</v>
      </c>
      <c r="O12" s="23">
        <f>TIME(0,0,0)</f>
        <v>0</v>
      </c>
    </row>
    <row r="13" spans="1:15" ht="20.25" customHeight="1">
      <c r="A13" s="3">
        <v>4</v>
      </c>
      <c r="B13" s="11" t="str">
        <f>VLOOKUP(A13,[1]参加団体!$C$11:$D$15,2,0)</f>
        <v>龍谷高等学校</v>
      </c>
      <c r="C13" s="12">
        <f>D13-TIME(0,5,0)</f>
        <v>0.55208333333333337</v>
      </c>
      <c r="D13" s="12">
        <f>C15</f>
        <v>0.55555555555555558</v>
      </c>
      <c r="E13" s="12">
        <f t="shared" si="0"/>
        <v>0.5756944444444444</v>
      </c>
      <c r="F13" s="12">
        <f t="shared" si="0"/>
        <v>0.58611111111111103</v>
      </c>
      <c r="G13" s="12">
        <f>H13-$N$9</f>
        <v>0.59652777777777766</v>
      </c>
      <c r="H13" s="12">
        <f>J13-TIME(0,8,0)</f>
        <v>0.60902777777777761</v>
      </c>
      <c r="I13" s="12" t="s">
        <v>17</v>
      </c>
      <c r="J13" s="12">
        <f>K12+$O$9</f>
        <v>0.61458333333333315</v>
      </c>
      <c r="K13" s="12">
        <f>J13+TIME(0,6,0)</f>
        <v>0.6187499999999998</v>
      </c>
      <c r="M13" s="24"/>
      <c r="N13" s="20"/>
      <c r="O13" s="20"/>
    </row>
    <row r="14" spans="1:15" ht="20.25" customHeight="1">
      <c r="A14" s="25" t="s">
        <v>25</v>
      </c>
      <c r="B14" s="26"/>
      <c r="C14" s="26"/>
      <c r="D14" s="26"/>
      <c r="E14" s="26"/>
      <c r="F14" s="26"/>
      <c r="G14" s="26"/>
      <c r="H14" s="26"/>
      <c r="I14" s="26"/>
      <c r="J14" s="26"/>
      <c r="K14" s="27"/>
      <c r="M14" s="19"/>
      <c r="N14" s="18"/>
      <c r="O14" s="18"/>
    </row>
    <row r="15" spans="1:15" ht="20.25" customHeight="1">
      <c r="A15" s="3">
        <v>1</v>
      </c>
      <c r="B15" s="11" t="str">
        <f>VLOOKUP(A15,[1]参加団体!$C$18:$D$20,2,0)</f>
        <v>千代田西部小学校</v>
      </c>
      <c r="C15" s="14">
        <f>D15-TIME(0,5,0)</f>
        <v>0.55555555555555558</v>
      </c>
      <c r="D15" s="14">
        <f>C18</f>
        <v>0.55902777777777779</v>
      </c>
      <c r="E15" s="12">
        <f>F15-TIME(0,15,0)</f>
        <v>0.58263888888888882</v>
      </c>
      <c r="F15" s="12">
        <f>G15-TIME(0,15,0)</f>
        <v>0.59305555555555545</v>
      </c>
      <c r="G15" s="12">
        <f>H15-$N$11</f>
        <v>0.60347222222222208</v>
      </c>
      <c r="H15" s="12">
        <f>J15-TIME(0,8,0)</f>
        <v>0.61597222222222203</v>
      </c>
      <c r="I15" s="12" t="s">
        <v>22</v>
      </c>
      <c r="J15" s="12">
        <f>K13+$O$11</f>
        <v>0.62152777777777757</v>
      </c>
      <c r="K15" s="12">
        <f>J15+TIME(0,7,0)</f>
        <v>0.62638888888888866</v>
      </c>
    </row>
    <row r="16" spans="1:15" ht="20.25" customHeight="1">
      <c r="A16" s="38" t="s">
        <v>26</v>
      </c>
      <c r="B16" s="39"/>
      <c r="C16" s="6"/>
      <c r="D16" s="6"/>
      <c r="E16" s="15">
        <f>TIME(0,13,0)</f>
        <v>9.0277777777777787E-3</v>
      </c>
      <c r="F16" s="16"/>
      <c r="G16" s="8">
        <f>K15</f>
        <v>0.62638888888888866</v>
      </c>
      <c r="H16" s="8" t="s">
        <v>27</v>
      </c>
      <c r="I16" s="8">
        <f>G16+E16</f>
        <v>0.63541666666666641</v>
      </c>
      <c r="J16" s="8"/>
      <c r="K16" s="17"/>
    </row>
    <row r="17" spans="1:11" ht="20.25" customHeight="1">
      <c r="A17" s="40" t="s">
        <v>24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20.25" customHeight="1">
      <c r="A18" s="3">
        <v>1</v>
      </c>
      <c r="B18" s="11" t="str">
        <f>VLOOKUP(A18,[1]参加団体!$J$2:$K$4,2,0)</f>
        <v>附属小学校</v>
      </c>
      <c r="C18" s="14">
        <f>D18-TIME(0,5,0)</f>
        <v>0.55902777777777779</v>
      </c>
      <c r="D18" s="12">
        <f>C19</f>
        <v>0.5625</v>
      </c>
      <c r="E18" s="12">
        <f>F18-TIME(0,15,0)</f>
        <v>0.59652777777777766</v>
      </c>
      <c r="F18" s="12">
        <f>G18-TIME(0,15,0)</f>
        <v>0.60694444444444429</v>
      </c>
      <c r="G18" s="12">
        <f>H18-$N$12</f>
        <v>0.61736111111111092</v>
      </c>
      <c r="H18" s="12">
        <f>J18-TIME(0,8,0)</f>
        <v>0.62986111111111087</v>
      </c>
      <c r="I18" s="12" t="s">
        <v>17</v>
      </c>
      <c r="J18" s="12">
        <f>I16</f>
        <v>0.63541666666666641</v>
      </c>
      <c r="K18" s="12">
        <f>J18+TIME(0,10,0)</f>
        <v>0.64236111111111083</v>
      </c>
    </row>
    <row r="19" spans="1:11" ht="20.25" customHeight="1">
      <c r="A19" s="3">
        <v>2</v>
      </c>
      <c r="B19" s="11" t="str">
        <f>VLOOKUP(A19,[1]参加団体!$J$2:$K$5,2,0)</f>
        <v>佐賀清和高等学校</v>
      </c>
      <c r="C19" s="14">
        <f>D19-TIME(0,5,0)</f>
        <v>0.5625</v>
      </c>
      <c r="D19" s="12">
        <v>0.56597222222222221</v>
      </c>
      <c r="E19" s="12">
        <f>F19-TIME(0,15,0)</f>
        <v>0.60347222222222208</v>
      </c>
      <c r="F19" s="12">
        <f>G19-TIME(0,15,0)</f>
        <v>0.61388888888888871</v>
      </c>
      <c r="G19" s="12">
        <f>H19-$N$12</f>
        <v>0.62430555555555534</v>
      </c>
      <c r="H19" s="12">
        <f>J19-TIME(0,8,0)</f>
        <v>0.63680555555555529</v>
      </c>
      <c r="I19" s="12" t="s">
        <v>22</v>
      </c>
      <c r="J19" s="12">
        <f>K18+$O$12</f>
        <v>0.64236111111111083</v>
      </c>
      <c r="K19" s="12">
        <f>J19+TIME(0,10,0)</f>
        <v>0.64930555555555525</v>
      </c>
    </row>
    <row r="20" spans="1:11" ht="20.25" customHeight="1">
      <c r="A20" s="31" t="s">
        <v>28</v>
      </c>
      <c r="B20" s="41"/>
      <c r="C20" s="41"/>
      <c r="D20" s="41"/>
      <c r="E20" s="41"/>
      <c r="F20" s="41"/>
      <c r="G20" s="8">
        <f>K19</f>
        <v>0.64930555555555525</v>
      </c>
      <c r="H20" s="8"/>
      <c r="I20" s="8"/>
      <c r="J20" s="8"/>
      <c r="K20" s="17"/>
    </row>
    <row r="21" spans="1:11" ht="20.25" customHeight="1"/>
    <row r="22" spans="1:11" ht="20.25" customHeight="1">
      <c r="B22" t="s">
        <v>29</v>
      </c>
      <c r="C22" s="13">
        <v>0.65625</v>
      </c>
    </row>
    <row r="23" spans="1:11" ht="20.25" customHeight="1">
      <c r="C23" s="13"/>
    </row>
    <row r="24" spans="1:11" ht="20.25" customHeight="1"/>
    <row r="25" spans="1:11" ht="20.2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20.25" customHeight="1"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20.25" customHeight="1"/>
    <row r="28" spans="1:11" ht="20.25" customHeight="1"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20.25" customHeight="1"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20.25" customHeight="1"/>
    <row r="31" spans="1:11" ht="20.25" customHeight="1"/>
    <row r="32" spans="1:11" ht="20.25" customHeight="1"/>
    <row r="33" ht="20.25" customHeight="1"/>
  </sheetData>
  <mergeCells count="21">
    <mergeCell ref="A16:B16"/>
    <mergeCell ref="A17:K17"/>
    <mergeCell ref="A20:F20"/>
    <mergeCell ref="B25:K26"/>
    <mergeCell ref="B28:K29"/>
    <mergeCell ref="A14:K14"/>
    <mergeCell ref="A1:K1"/>
    <mergeCell ref="H2:K2"/>
    <mergeCell ref="C3:D3"/>
    <mergeCell ref="G3:H3"/>
    <mergeCell ref="J3:K3"/>
    <mergeCell ref="C4:C5"/>
    <mergeCell ref="D4:D5"/>
    <mergeCell ref="F4:F5"/>
    <mergeCell ref="G4:G5"/>
    <mergeCell ref="H4:H5"/>
    <mergeCell ref="J4:J5"/>
    <mergeCell ref="K4:K5"/>
    <mergeCell ref="B6:E6"/>
    <mergeCell ref="A7:K7"/>
    <mergeCell ref="A9:K9"/>
  </mergeCells>
  <phoneticPr fontId="2"/>
  <printOptions horizontalCentered="1"/>
  <pageMargins left="0.39370078740157483" right="0.39370078740157483" top="0.43307086614173229" bottom="0.51181102362204722" header="0.15748031496062992" footer="0.51181102362204722"/>
  <pageSetup paperSize="9" orientation="portrait" errors="blank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4年度進行表 (正式)</vt:lpstr>
      <vt:lpstr>'4年度進行表 (正式)'!Print_Area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3930868</dc:creator>
  <cp:lastModifiedBy>Microsoft Office User</cp:lastModifiedBy>
  <dcterms:created xsi:type="dcterms:W3CDTF">2022-08-05T03:02:26Z</dcterms:created>
  <dcterms:modified xsi:type="dcterms:W3CDTF">2022-08-11T10:20:39Z</dcterms:modified>
</cp:coreProperties>
</file>